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84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<sst xmlns="http://schemas.openxmlformats.org/spreadsheetml/2006/main" count="26" uniqueCount="25">
  <si>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CÁLCULO DEL PESO IDEAL</t>
  </si>
  <si>
    <t>En primer lugar vamos a calcular el Índice de Masa Corporal (IMC)</t>
  </si>
  <si>
    <t>Introduce aquí tu peso (en Kg):</t>
  </si>
  <si>
    <t>NÚMERO DE PUNTOS DIARIOS A GASTAR</t>
  </si>
  <si>
    <t>Introduce aquí tu altura (en m):</t>
  </si>
  <si>
    <t>MUJER</t>
  </si>
  <si>
    <t>HOMBRE</t>
  </si>
  <si>
    <t>Tu IMC es el siguiente:</t>
  </si>
  <si>
    <t>Compara tu resultado con la siguiente tabla:</t>
  </si>
  <si>
    <t>IMC</t>
  </si>
  <si>
    <t>GRADO DE OBESIDAD</t>
  </si>
  <si>
    <t>&gt;25</t>
  </si>
  <si>
    <t>No hay</t>
  </si>
  <si>
    <t>25 - 27,9</t>
  </si>
  <si>
    <t>Sobrepeso ligero</t>
  </si>
  <si>
    <t>28 - 31,9</t>
  </si>
  <si>
    <t>Sobrepeso moderado</t>
  </si>
  <si>
    <t>32 - 41,9</t>
  </si>
  <si>
    <t>Obesidad</t>
  </si>
  <si>
    <t xml:space="preserve">   Hay que decir que en este apartado, cuanto más grande sea tu IMC, más grave es tu obesidad</t>
  </si>
  <si>
    <t>&lt;42</t>
  </si>
  <si>
    <t>Obesidad Mórbida</t>
  </si>
  <si>
    <t>Ahora vamos a calcular cual debería ser tu peso, según el IMC que quieras alcanzar.</t>
  </si>
  <si>
    <t>Introduce aquí el IMC deseado</t>
  </si>
  <si>
    <t>Tu peso ideal sería: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</si>
</sst>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u val="single"/>
      <sz val="2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/>
    </xf>
    <xf numFmtId="0" fontId="0" fillId="2" borderId="8" xfId="0" applyFill="1" applyBorder="1" applyAlignment="1">
      <alignment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0" fillId="0" borderId="6" xfId="0" applyFont="1" applyFill="1" applyBorder="1" applyAlignment="1">
      <alignment horizontal="justify"/>
    </xf>
    <xf numFmtId="0" fontId="3" fillId="0" borderId="0" xfId="0" applyFont="1" applyFill="1" applyAlignment="1">
      <alignment horizontal="justify"/>
    </xf>
    <xf numFmtId="0" fontId="0" fillId="0" borderId="0" xfId="0" applyFont="1" applyFill="1" applyAlignment="1">
      <alignment vertical="top"/>
    </xf>
    <xf numFmtId="0" fontId="0" fillId="0" borderId="4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2" borderId="8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42"/>
  <sheetViews>
    <sheetView tabSelected="1" workbookViewId="0" topLeftCell="A11">
      <selection activeCell="J33" sqref="J33"/>
    </sheetView>
  </sheetViews>
  <sheetFormatPr defaultColWidth="11.421875" defaultRowHeight="12.75"/>
  <sheetData>
    <row r="3" spans="1:12" ht="27.75">
      <c r="A3" s="1"/>
      <c r="B3" s="2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3" t="s">
        <v>1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1"/>
      <c r="B9" s="4" t="s">
        <v>2</v>
      </c>
      <c r="C9" s="5"/>
      <c r="D9" s="5"/>
      <c r="E9" s="6"/>
      <c r="F9" s="1"/>
      <c r="G9" s="7" t="s">
        <v>3</v>
      </c>
      <c r="H9" s="8"/>
      <c r="I9" s="8"/>
      <c r="J9" s="9"/>
      <c r="K9" s="1"/>
      <c r="L9" s="1"/>
    </row>
    <row r="10" spans="1:12" ht="13.5" thickBot="1">
      <c r="A10" s="1"/>
      <c r="B10" s="10"/>
      <c r="C10" s="11"/>
      <c r="D10" s="11"/>
      <c r="E10" s="12"/>
      <c r="F10" s="1"/>
      <c r="G10" s="13"/>
      <c r="H10" s="14"/>
      <c r="I10" s="14"/>
      <c r="J10" s="15"/>
      <c r="K10" s="1"/>
      <c r="L10" s="1"/>
    </row>
    <row r="11" spans="1:12" ht="13.5" thickBot="1">
      <c r="A11" s="1"/>
      <c r="B11" s="16" t="s">
        <v>4</v>
      </c>
      <c r="C11" s="11"/>
      <c r="D11" s="11"/>
      <c r="E11" s="12"/>
      <c r="F11" s="1"/>
      <c r="G11" s="1"/>
      <c r="H11" s="17" t="s">
        <v>5</v>
      </c>
      <c r="I11" s="18" t="s">
        <v>6</v>
      </c>
      <c r="J11" s="1"/>
      <c r="K11" s="1"/>
      <c r="L11" s="1"/>
    </row>
    <row r="12" spans="1:12" ht="12.75">
      <c r="A12" s="1"/>
      <c r="B12" s="10"/>
      <c r="C12" s="11"/>
      <c r="D12" s="11"/>
      <c r="E12" s="12"/>
      <c r="F12" s="1"/>
      <c r="G12" s="1"/>
      <c r="H12" s="19"/>
      <c r="I12" s="20"/>
      <c r="J12" s="1"/>
      <c r="K12" s="1"/>
      <c r="L12" s="1"/>
    </row>
    <row r="13" spans="1:12" ht="13.5" thickBot="1">
      <c r="A13" s="1"/>
      <c r="B13" s="21" t="s">
        <v>7</v>
      </c>
      <c r="C13" s="14"/>
      <c r="D13" s="14"/>
      <c r="E13" s="22" t="e">
        <f>+E9/(E11*E11)</f>
        <v>#DIV/0!</v>
      </c>
      <c r="F13" s="1"/>
      <c r="G13" s="1"/>
      <c r="H13" s="19">
        <f>IF(E9&lt;=70,18," ")</f>
        <v>18</v>
      </c>
      <c r="I13" s="20">
        <f>IF(E9&lt;=80,26," ")</f>
        <v>26</v>
      </c>
      <c r="J13" s="1"/>
      <c r="K13" s="1"/>
      <c r="L13" s="1"/>
    </row>
    <row r="14" spans="1:12" ht="12.75">
      <c r="A14" s="1"/>
      <c r="B14" s="1"/>
      <c r="C14" s="1"/>
      <c r="D14" s="1"/>
      <c r="E14" s="1"/>
      <c r="F14" s="1"/>
      <c r="G14" s="1"/>
      <c r="H14" s="19" t="str">
        <f>IF(AND(E9&gt;70,E9&lt;=80),20," ")</f>
        <v> </v>
      </c>
      <c r="I14" s="20" t="str">
        <f>IF(AND(E9&gt;80,E9&lt;=90),28," ")</f>
        <v> </v>
      </c>
      <c r="J14" s="1"/>
      <c r="K14" s="1"/>
      <c r="L14" s="1"/>
    </row>
    <row r="15" spans="1:12" ht="12.75">
      <c r="A15" s="1"/>
      <c r="B15" s="1"/>
      <c r="C15" s="1"/>
      <c r="D15" s="1"/>
      <c r="E15" s="1"/>
      <c r="F15" s="1"/>
      <c r="G15" s="1"/>
      <c r="H15" s="19" t="str">
        <f>IF(AND(E9&gt;80,E9&lt;=90),22," ")</f>
        <v> </v>
      </c>
      <c r="I15" s="20" t="str">
        <f>IF(AND(E9&gt;90,E9&lt;=100),30," ")</f>
        <v> </v>
      </c>
      <c r="J15" s="1"/>
      <c r="K15" s="1"/>
      <c r="L15" s="1"/>
    </row>
    <row r="16" spans="1:12" ht="12.75">
      <c r="A16" s="1"/>
      <c r="B16" s="1"/>
      <c r="C16" s="1"/>
      <c r="D16" s="1"/>
      <c r="E16" s="1"/>
      <c r="F16" s="1"/>
      <c r="G16" s="1"/>
      <c r="H16" s="19" t="str">
        <f>IF(AND(E9&gt;90,E9&lt;=100),24," ")</f>
        <v> </v>
      </c>
      <c r="I16" s="20" t="str">
        <f>IF(AND(E9&gt;100,E9&lt;=110),32," ")</f>
        <v> </v>
      </c>
      <c r="J16" s="1"/>
      <c r="K16" s="1"/>
      <c r="L16" s="1"/>
    </row>
    <row r="17" spans="1:12" ht="13.5" thickBot="1">
      <c r="A17" s="1"/>
      <c r="B17" s="3" t="s">
        <v>8</v>
      </c>
      <c r="C17" s="1"/>
      <c r="D17" s="1"/>
      <c r="E17" s="1"/>
      <c r="F17" s="1"/>
      <c r="G17" s="1"/>
      <c r="H17" s="23" t="str">
        <f>IF(E9&gt;100,26," ")</f>
        <v> </v>
      </c>
      <c r="I17" s="24" t="str">
        <f>IF(E9&gt;110,34," ")</f>
        <v> </v>
      </c>
      <c r="J17" s="1"/>
      <c r="K17" s="1"/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3.5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4" t="s">
        <v>9</v>
      </c>
      <c r="C20" s="5"/>
      <c r="D20" s="25" t="s">
        <v>10</v>
      </c>
      <c r="E20" s="26"/>
      <c r="F20" s="1"/>
      <c r="G20" s="1"/>
      <c r="H20" s="1"/>
      <c r="I20" s="1"/>
      <c r="J20" s="1"/>
      <c r="K20" s="1"/>
      <c r="L20" s="1"/>
    </row>
    <row r="21" spans="1:12" ht="12.75">
      <c r="A21" s="1"/>
      <c r="B21" s="10"/>
      <c r="C21" s="11"/>
      <c r="D21" s="11"/>
      <c r="E21" s="12"/>
      <c r="F21" s="1"/>
      <c r="G21" s="1"/>
      <c r="H21" s="1"/>
      <c r="I21" s="1"/>
      <c r="J21" s="1"/>
      <c r="K21" s="1"/>
      <c r="L21" s="1"/>
    </row>
    <row r="22" spans="1:12" ht="12.75">
      <c r="A22" s="1"/>
      <c r="B22" s="10" t="s">
        <v>11</v>
      </c>
      <c r="C22" s="11"/>
      <c r="D22" s="11" t="s">
        <v>12</v>
      </c>
      <c r="E22" s="12"/>
      <c r="F22" s="1"/>
      <c r="G22" s="1"/>
      <c r="H22" s="1"/>
      <c r="I22" s="1"/>
      <c r="J22" s="1"/>
      <c r="K22" s="1"/>
      <c r="L22" s="1"/>
    </row>
    <row r="23" spans="1:12" ht="12.75">
      <c r="A23" s="1"/>
      <c r="B23" s="10" t="s">
        <v>13</v>
      </c>
      <c r="C23" s="11"/>
      <c r="D23" s="11" t="s">
        <v>14</v>
      </c>
      <c r="E23" s="12"/>
      <c r="F23" s="1"/>
      <c r="G23" s="1"/>
      <c r="H23" s="1"/>
      <c r="I23" s="1"/>
      <c r="J23" s="1"/>
      <c r="K23" s="1"/>
      <c r="L23" s="1"/>
    </row>
    <row r="24" spans="1:12" ht="12.75">
      <c r="A24" s="1"/>
      <c r="B24" s="10" t="s">
        <v>15</v>
      </c>
      <c r="C24" s="11"/>
      <c r="D24" s="11" t="s">
        <v>16</v>
      </c>
      <c r="E24" s="12"/>
      <c r="F24" s="1"/>
      <c r="G24" s="1"/>
      <c r="H24" s="1"/>
      <c r="I24" s="1"/>
      <c r="J24" s="1"/>
      <c r="K24" s="1"/>
      <c r="L24" s="1"/>
    </row>
    <row r="25" spans="1:12" ht="12.75">
      <c r="A25" s="1"/>
      <c r="B25" s="10" t="s">
        <v>17</v>
      </c>
      <c r="C25" s="11"/>
      <c r="D25" s="11" t="s">
        <v>18</v>
      </c>
      <c r="E25" s="12"/>
      <c r="F25" s="1" t="s">
        <v>19</v>
      </c>
      <c r="G25" s="1"/>
      <c r="H25" s="1"/>
      <c r="I25" s="1"/>
      <c r="J25" s="1"/>
      <c r="K25" s="1"/>
      <c r="L25" s="1"/>
    </row>
    <row r="26" spans="1:12" ht="13.5" thickBot="1">
      <c r="A26" s="1"/>
      <c r="B26" s="27" t="s">
        <v>20</v>
      </c>
      <c r="C26" s="14"/>
      <c r="D26" s="14" t="s">
        <v>21</v>
      </c>
      <c r="E26" s="15"/>
      <c r="F26" s="1"/>
      <c r="G26" s="1"/>
      <c r="H26" s="1"/>
      <c r="I26" s="1"/>
      <c r="J26" s="1"/>
      <c r="K26" s="1"/>
      <c r="L26" s="1"/>
    </row>
    <row r="27" spans="1:12" ht="15">
      <c r="A27" s="1"/>
      <c r="B27" s="28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/>
      <c r="B28" s="28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29" t="s">
        <v>22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">
      <c r="A30" s="1"/>
      <c r="B30" s="28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 thickBot="1">
      <c r="A31" s="1"/>
      <c r="B31" s="28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4" t="s">
        <v>23</v>
      </c>
      <c r="C32" s="5"/>
      <c r="D32" s="5"/>
      <c r="E32" s="6"/>
      <c r="F32" s="1"/>
      <c r="G32" s="1"/>
      <c r="H32" s="1"/>
      <c r="I32" s="1"/>
      <c r="J32" s="1"/>
      <c r="K32" s="1"/>
      <c r="L32" s="1"/>
    </row>
    <row r="33" spans="1:12" ht="12.75">
      <c r="A33" s="1"/>
      <c r="B33" s="30"/>
      <c r="C33" s="11"/>
      <c r="D33" s="11"/>
      <c r="E33" s="12"/>
      <c r="F33" s="1"/>
      <c r="G33" s="1"/>
      <c r="H33" s="1"/>
      <c r="I33" s="1"/>
      <c r="J33" s="1"/>
      <c r="K33" s="1"/>
      <c r="L33" s="1"/>
    </row>
    <row r="34" spans="1:12" ht="12.75">
      <c r="A34" s="1"/>
      <c r="B34" s="16" t="s">
        <v>4</v>
      </c>
      <c r="C34" s="11"/>
      <c r="D34" s="11"/>
      <c r="E34" s="12"/>
      <c r="F34" s="1"/>
      <c r="G34" s="1"/>
      <c r="H34" s="1"/>
      <c r="I34" s="1"/>
      <c r="J34" s="1"/>
      <c r="K34" s="1"/>
      <c r="L34" s="1"/>
    </row>
    <row r="35" spans="1:12" ht="12.75">
      <c r="A35" s="1"/>
      <c r="B35" s="30"/>
      <c r="C35" s="11"/>
      <c r="D35" s="11"/>
      <c r="E35" s="12"/>
      <c r="F35" s="1"/>
      <c r="G35" s="1"/>
      <c r="H35" s="1"/>
      <c r="I35" s="1"/>
      <c r="J35" s="1"/>
      <c r="K35" s="1"/>
      <c r="L35" s="1"/>
    </row>
    <row r="36" spans="1:12" ht="13.5" thickBot="1">
      <c r="A36" s="1"/>
      <c r="B36" s="21" t="s">
        <v>24</v>
      </c>
      <c r="C36" s="14"/>
      <c r="D36" s="14"/>
      <c r="E36" s="32">
        <f>E34*E34*E32</f>
        <v>0</v>
      </c>
      <c r="F36" s="1"/>
      <c r="G36" s="1"/>
      <c r="H36" s="1"/>
      <c r="I36" s="1"/>
      <c r="J36" s="1"/>
      <c r="K36" s="1"/>
      <c r="L36" s="1"/>
    </row>
    <row r="37" spans="1:12" ht="12.75">
      <c r="A37" s="1"/>
      <c r="B37" s="3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/>
      <c r="B38" s="3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/>
      <c r="B39" s="3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3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3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31"/>
      <c r="C42" s="1"/>
      <c r="D42" s="1"/>
      <c r="E42" s="1"/>
      <c r="F42" s="1"/>
      <c r="G42" s="1"/>
      <c r="H42" s="1"/>
      <c r="I42" s="1"/>
      <c r="J42" s="1"/>
      <c r="K42" s="1"/>
      <c r="L42" s="1"/>
    </row>
  </sheetData>
  <mergeCells count="1">
    <mergeCell ref="G9:J9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Universitat de les Illes Balears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2007-09-11T20:14:21Z</dcterms:created>
  <dcterms:modified xsi:type="dcterms:W3CDTF">2007-09-11T20:15:40Z</dcterms:modified>
  <cp:category/>
  <cp:version/>
  <cp:contentType/>
  <cp:contentStatus/>
</cp:coreProperties>
</file>